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hirayama/Documents/Documents/"/>
    </mc:Choice>
  </mc:AlternateContent>
  <xr:revisionPtr revIDLastSave="0" documentId="8_{5EC9E5E7-1BAD-0343-BA33-81A0DD1DFEB0}" xr6:coauthVersionLast="36" xr6:coauthVersionMax="36" xr10:uidLastSave="{00000000-0000-0000-0000-000000000000}"/>
  <bookViews>
    <workbookView xWindow="11460" yWindow="9360" windowWidth="27560" windowHeight="16440" xr2:uid="{4A9EC05B-3D96-6940-A263-550091D1E7A6}"/>
  </bookViews>
  <sheets>
    <sheet name="計算1回目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5" i="1" l="1"/>
  <c r="H5" i="1" s="1"/>
  <c r="I5" i="1" s="1"/>
  <c r="G4" i="1"/>
  <c r="H4" i="1" s="1"/>
  <c r="I4" i="1" s="1"/>
  <c r="G3" i="1"/>
  <c r="H3" i="1" s="1"/>
  <c r="I3" i="1" s="1"/>
  <c r="G2" i="1"/>
  <c r="H2" i="1" s="1"/>
  <c r="I2" i="1" l="1"/>
  <c r="I6" i="1" s="1"/>
  <c r="H6" i="1"/>
  <c r="H7" i="1" s="1"/>
  <c r="J5" i="1" l="1"/>
  <c r="J4" i="1"/>
  <c r="J3" i="1"/>
  <c r="J2" i="1"/>
</calcChain>
</file>

<file path=xl/sharedStrings.xml><?xml version="1.0" encoding="utf-8"?>
<sst xmlns="http://schemas.openxmlformats.org/spreadsheetml/2006/main" count="15" uniqueCount="15">
  <si>
    <t>管路番号</t>
    <rPh sb="0" eb="2">
      <t>カンロ</t>
    </rPh>
    <rPh sb="2" eb="4">
      <t>バンゴウ</t>
    </rPh>
    <phoneticPr fontId="1"/>
  </si>
  <si>
    <t>C</t>
    <phoneticPr fontId="1"/>
  </si>
  <si>
    <t>D(m)</t>
    <phoneticPr fontId="1"/>
  </si>
  <si>
    <t>L(m)</t>
    <phoneticPr fontId="1"/>
  </si>
  <si>
    <t>Q(m3/s)</t>
    <phoneticPr fontId="1"/>
  </si>
  <si>
    <t>r</t>
    <phoneticPr fontId="1"/>
  </si>
  <si>
    <t>h</t>
    <phoneticPr fontId="1"/>
  </si>
  <si>
    <t>h/Q</t>
    <phoneticPr fontId="1"/>
  </si>
  <si>
    <t>Q'(m3/s)</t>
    <phoneticPr fontId="1"/>
  </si>
  <si>
    <t>AB</t>
    <phoneticPr fontId="1"/>
  </si>
  <si>
    <t>BC</t>
    <phoneticPr fontId="1"/>
  </si>
  <si>
    <t>CD</t>
    <phoneticPr fontId="1"/>
  </si>
  <si>
    <t>DA</t>
    <phoneticPr fontId="1"/>
  </si>
  <si>
    <t>Σ</t>
    <phoneticPr fontId="1"/>
  </si>
  <si>
    <t>ΔQ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</si>
</sst>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0"/>
  </numFmts>
  <fonts count="6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rgb="FF0070C0"/>
      <name val="游ゴシック"/>
      <family val="2"/>
      <charset val="128"/>
      <scheme val="minor"/>
    </font>
    <font>
      <b/>
      <sz val="12"/>
      <color rgb="FF0070C0"/>
      <name val="游ゴシック"/>
      <family val="3"/>
      <charset val="128"/>
      <scheme val="minor"/>
    </font>
    <font>
      <b/>
      <sz val="12"/>
      <color rgb="FFFF0000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/>
    <xf numFmtId="176" fontId="0" fillId="0" borderId="0" xfId="0" applyNumberFormat="1"/>
    <xf numFmtId="176" fontId="3" fillId="0" borderId="0" xfId="0" applyNumberFormat="1" applyFont="1"/>
    <xf numFmtId="176" fontId="4" fillId="0" borderId="0" xfId="0" applyNumberFormat="1" applyFont="1"/>
    <xf numFmtId="176" fontId="5" fillId="0" borderId="0" xfId="0" applyNumberFormat="1" applyFont="1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CAB507-5967-7A47-85B6-055B74378DB3}">
  <dimension ref="A1:J7"/>
  <sheetViews>
    <sheetView tabSelected="1" workbookViewId="0">
      <selection activeCell="H2" sqref="H2"/>
    </sheetView>
  </sheetViews>
  <sheetFormatPr baseColWidth="10" defaultColWidth="12.7109375" defaultRowHeight="20"/>
  <cols>
    <col min="10" max="10" width="13.28515625" bestFit="1" customWidth="1"/>
  </cols>
  <sheetData>
    <row r="1" spans="1:10">
      <c r="A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</row>
    <row r="2" spans="1:10">
      <c r="A2">
        <v>1</v>
      </c>
      <c r="B2" t="s">
        <v>9</v>
      </c>
      <c r="C2">
        <v>110</v>
      </c>
      <c r="D2">
        <v>0.3</v>
      </c>
      <c r="E2">
        <v>180</v>
      </c>
      <c r="F2" s="1">
        <v>0.12</v>
      </c>
      <c r="G2" s="2">
        <f>10.666*E2/(C2^1.85)/(D2^4.87)</f>
        <v>113.01006023975923</v>
      </c>
      <c r="H2" s="2">
        <f>G2*ABS(F2)^0.85*F2</f>
        <v>2.2366725695381962</v>
      </c>
      <c r="I2" s="2">
        <f>H2/F2</f>
        <v>18.638938079484969</v>
      </c>
      <c r="J2" s="3">
        <f>F2+H$7</f>
        <v>0.10078591751264149</v>
      </c>
    </row>
    <row r="3" spans="1:10">
      <c r="A3">
        <v>2</v>
      </c>
      <c r="B3" t="s">
        <v>10</v>
      </c>
      <c r="C3">
        <v>110</v>
      </c>
      <c r="D3">
        <v>0.3</v>
      </c>
      <c r="E3">
        <v>300</v>
      </c>
      <c r="F3" s="1">
        <v>0.08</v>
      </c>
      <c r="G3" s="2">
        <f t="shared" ref="G3:G5" si="0">10.666*E3/(C3^1.85)/(D3^4.87)</f>
        <v>188.35010039959872</v>
      </c>
      <c r="H3" s="2">
        <f t="shared" ref="H3:H5" si="1">G3*ABS(F3)^0.85*F3</f>
        <v>1.7606877067746241</v>
      </c>
      <c r="I3" s="2">
        <f t="shared" ref="I3:I5" si="2">H3/F3</f>
        <v>22.0085963346828</v>
      </c>
      <c r="J3" s="3">
        <f t="shared" ref="J3:J5" si="3">F3+H$7</f>
        <v>6.0785917512641494E-2</v>
      </c>
    </row>
    <row r="4" spans="1:10">
      <c r="A4">
        <v>3</v>
      </c>
      <c r="B4" t="s">
        <v>11</v>
      </c>
      <c r="C4">
        <v>110</v>
      </c>
      <c r="D4">
        <v>0.35</v>
      </c>
      <c r="E4">
        <v>250</v>
      </c>
      <c r="F4" s="1">
        <v>-0.08</v>
      </c>
      <c r="G4" s="2">
        <f t="shared" si="0"/>
        <v>74.089001955497153</v>
      </c>
      <c r="H4" s="2">
        <f t="shared" si="1"/>
        <v>-0.6925804375654202</v>
      </c>
      <c r="I4" s="2">
        <f t="shared" si="2"/>
        <v>8.6572554695677528</v>
      </c>
      <c r="J4" s="3">
        <f t="shared" si="3"/>
        <v>-9.921408248735851E-2</v>
      </c>
    </row>
    <row r="5" spans="1:10">
      <c r="A5">
        <v>4</v>
      </c>
      <c r="B5" t="s">
        <v>12</v>
      </c>
      <c r="C5">
        <v>110</v>
      </c>
      <c r="D5">
        <v>0.4</v>
      </c>
      <c r="E5">
        <v>200</v>
      </c>
      <c r="F5" s="1">
        <v>-0.18</v>
      </c>
      <c r="G5" s="2">
        <f t="shared" si="0"/>
        <v>30.933064682012922</v>
      </c>
      <c r="H5" s="2">
        <f t="shared" si="1"/>
        <v>-1.296215123185539</v>
      </c>
      <c r="I5" s="2">
        <f t="shared" si="2"/>
        <v>7.2011951288085498</v>
      </c>
      <c r="J5" s="3">
        <f t="shared" si="3"/>
        <v>-0.1992140824873585</v>
      </c>
    </row>
    <row r="6" spans="1:10">
      <c r="G6" s="2" t="s">
        <v>13</v>
      </c>
      <c r="H6" s="4">
        <f>SUM(H2:H5)</f>
        <v>2.0085647155618611</v>
      </c>
      <c r="I6" s="2">
        <f>SUM(I2:I5)</f>
        <v>56.505985012544066</v>
      </c>
    </row>
    <row r="7" spans="1:10">
      <c r="G7" s="2" t="s">
        <v>14</v>
      </c>
      <c r="H7" s="5">
        <f>H6/(-1.85)/I6</f>
        <v>-1.9214082487358508E-2</v>
      </c>
      <c r="I7" s="2"/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計算1回目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Nagahisa Hirayama</dc:creator>
  <cp:lastModifiedBy>Nagahisa Hirayama</cp:lastModifiedBy>
  <dcterms:created xsi:type="dcterms:W3CDTF">2019-05-16T07:44:06Z</dcterms:created>
  <dcterms:modified xsi:type="dcterms:W3CDTF">2020-06-03T10:11:09Z</dcterms:modified>
</cp:coreProperties>
</file>